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americaoutdoors.sharepoint.com/Shared Documents/Website Documents/Financial Tools/"/>
    </mc:Choice>
  </mc:AlternateContent>
  <xr:revisionPtr revIDLastSave="0" documentId="8_{EE93C466-51C6-4B29-B580-C018A4B615D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Gap in Revenue" sheetId="10" r:id="rId1"/>
    <sheet name="Calculating Fixed Cash Burn" sheetId="9" r:id="rId2"/>
    <sheet name="Sheet2" sheetId="2" state="hidden" r:id="rId3"/>
    <sheet name="Sheet3" sheetId="3" state="hidden" r:id="rId4"/>
    <sheet name="Calculated Cash Shortage" sheetId="11" r:id="rId5"/>
  </sheets>
  <definedNames>
    <definedName name="_xlnm.Print_Titles" localSheetId="4">'Calculated Cash Shortage'!$A:$D,'Calculated Cash Shortage'!$4:$4</definedName>
    <definedName name="_xlnm.Print_Titles" localSheetId="1">'Calculating Fixed Cash Burn'!$A:$D,'Calculating Fixed Cash Burn'!$4:$4</definedName>
    <definedName name="_xlnm.Print_Titles" localSheetId="0">'Gap in Revenue'!$A:$D,'Gap in Revenue'!$4:$4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0" l="1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5" i="11"/>
  <c r="E20" i="10"/>
  <c r="E5" i="11"/>
  <c r="E6" i="11"/>
  <c r="H6" i="11"/>
  <c r="H8" i="1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10" i="11"/>
  <c r="H12" i="11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5" i="11"/>
  <c r="G6" i="11"/>
  <c r="G8" i="11"/>
  <c r="G10" i="11"/>
  <c r="G12" i="11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5" i="11"/>
  <c r="F6" i="11"/>
  <c r="F8" i="11"/>
  <c r="F10" i="11"/>
  <c r="F12" i="11"/>
  <c r="E8" i="11"/>
  <c r="E10" i="11"/>
  <c r="E12" i="11"/>
  <c r="J41" i="9"/>
  <c r="J44" i="9"/>
  <c r="H44" i="9"/>
  <c r="G41" i="9"/>
  <c r="G44" i="9"/>
  <c r="F41" i="9"/>
  <c r="F44" i="9"/>
</calcChain>
</file>

<file path=xl/sharedStrings.xml><?xml version="1.0" encoding="utf-8"?>
<sst xmlns="http://schemas.openxmlformats.org/spreadsheetml/2006/main" count="102" uniqueCount="78">
  <si>
    <t>Income</t>
  </si>
  <si>
    <t>Expense</t>
  </si>
  <si>
    <t>Adverstising</t>
  </si>
  <si>
    <t>Automobile Expense</t>
  </si>
  <si>
    <t>Bank Service Charges</t>
  </si>
  <si>
    <t>Business Development</t>
  </si>
  <si>
    <t>Contributions</t>
  </si>
  <si>
    <t>Credit Card Processing</t>
  </si>
  <si>
    <t>Dues and Subscriptions</t>
  </si>
  <si>
    <t>Employee Expenses</t>
  </si>
  <si>
    <t>Insurance</t>
  </si>
  <si>
    <t>Interest Expense</t>
  </si>
  <si>
    <t>Licenses and Permits</t>
  </si>
  <si>
    <t>Management Fee</t>
  </si>
  <si>
    <t>Meals</t>
  </si>
  <si>
    <t>Meals Provided to Employees</t>
  </si>
  <si>
    <t>Office Expense</t>
  </si>
  <si>
    <t>Postage and Delivery</t>
  </si>
  <si>
    <t>Printing and Reproduction</t>
  </si>
  <si>
    <t>Professional Fees</t>
  </si>
  <si>
    <t>Rent</t>
  </si>
  <si>
    <t>Repairs &amp; Maintenance</t>
  </si>
  <si>
    <t>Supplies</t>
  </si>
  <si>
    <t>Telephone</t>
  </si>
  <si>
    <t>Travel Expenses</t>
  </si>
  <si>
    <t>Utilities</t>
  </si>
  <si>
    <t>Web Hosting Expenses</t>
  </si>
  <si>
    <t>Outdoor Recreation Company Name Here</t>
  </si>
  <si>
    <t>January through December</t>
  </si>
  <si>
    <t>Lodging</t>
  </si>
  <si>
    <t>Rafting</t>
  </si>
  <si>
    <t>Fishing</t>
  </si>
  <si>
    <t>Hunting</t>
  </si>
  <si>
    <t>Trail Rides</t>
  </si>
  <si>
    <t>Retail</t>
  </si>
  <si>
    <t>Supplies Expenses-owners</t>
  </si>
  <si>
    <t>Contractors-Independent</t>
  </si>
  <si>
    <t>Payroll</t>
  </si>
  <si>
    <t>Payroll Taxes</t>
  </si>
  <si>
    <t>Sources of Income (list)</t>
  </si>
  <si>
    <t>Guided Tours</t>
  </si>
  <si>
    <t>ZipLine</t>
  </si>
  <si>
    <t>Revenue-Name Here</t>
  </si>
  <si>
    <t>Total Revenue</t>
  </si>
  <si>
    <t>Jan - Dec 19 Actual</t>
  </si>
  <si>
    <t>Gap in Revenue Analysis</t>
  </si>
  <si>
    <t>Burn Rate</t>
  </si>
  <si>
    <t>Proposed Reductions</t>
  </si>
  <si>
    <t>Fixed costs Regardless of Revenue</t>
  </si>
  <si>
    <t>Can this be Lowered/      Eliminated?</t>
  </si>
  <si>
    <t>Notes:</t>
  </si>
  <si>
    <t>Total Fixed Expense</t>
  </si>
  <si>
    <t>Add Cash Outlay for Balance Sheet Items</t>
  </si>
  <si>
    <t>Calculated Cash Burn</t>
  </si>
  <si>
    <t>Include only fixed expenses here, not variable.  In other words, these expenses hit whether you collect revenue or not</t>
  </si>
  <si>
    <t>Calculated Burn is the amount of cash you need to survive regardless of whther you have it in savings, earn through operations or get more loan proceeds</t>
  </si>
  <si>
    <t>Instructions:</t>
  </si>
  <si>
    <t>Enter percentage drop of revenue under three different scenarios, the existing ones are just there as example</t>
  </si>
  <si>
    <t>Once you enter in numbers for column "E"the spreadsheet will calculate come off based on percentages you entered</t>
  </si>
  <si>
    <t>Revenue  Scenario 1</t>
  </si>
  <si>
    <t>Scenario #1: Percentage off of Full Revenue</t>
  </si>
  <si>
    <t>Other - List Here</t>
  </si>
  <si>
    <t>List Action Steps to be Taken</t>
  </si>
  <si>
    <t>Line item list out your revenue from last year or your original projected income for 2020</t>
  </si>
  <si>
    <t>Taper this to your operation, the listings above were just to "catch all" in recreation industry</t>
  </si>
  <si>
    <t>Include on line 42 any uses of cash that aren't expenses like payments on loans purchases of assets, etc.</t>
  </si>
  <si>
    <t>Line item list out your expenses from last year or your original budgeted expenses for 2020, these are what you expect to pay in cash</t>
  </si>
  <si>
    <t>Calculated Cash Shortage</t>
  </si>
  <si>
    <t>Revenue as Calculated</t>
  </si>
  <si>
    <t xml:space="preserve">Gross Profit Percentage: </t>
  </si>
  <si>
    <t>Less: Variable Expenses</t>
  </si>
  <si>
    <t>Net Revenue Before Fixed Expenses</t>
  </si>
  <si>
    <t>Less: Calculated Fixed Burn</t>
  </si>
  <si>
    <t>Projected Total Shortfall</t>
  </si>
  <si>
    <t>This is not a perfect accounting principal based model, but rather a simple tool to calculate where you are at</t>
  </si>
  <si>
    <t>Enter percentage of gross profit you typically make (This is revenue less the direct expenses to produce revenue as a percentage)</t>
  </si>
  <si>
    <t>If you want you could easily convert this to a monthly tool instead of a year's look</t>
  </si>
  <si>
    <t>Other then the percentage of gross profit, this sheet pulls from the other two data sheets based on your inputs.  If there are errors then you likely changed the inputs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</si>
</sst>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#,##0;\-#,##0"/>
    <numFmt numFmtId="166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000080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scheme val="minor"/>
    </font>
    <font>
      <b/>
      <sz val="14"/>
      <color rgb="FF00000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9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49" fontId="1" fillId="0" borderId="0" xfId="0" applyNumberFormat="1" applyFont="1"/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5" fontId="3" fillId="0" borderId="0" xfId="0" applyNumberFormat="1" applyFont="1"/>
    <xf numFmtId="165" fontId="3" fillId="0" borderId="0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165" fontId="3" fillId="0" borderId="3" xfId="0" applyNumberFormat="1" applyFont="1" applyBorder="1"/>
    <xf numFmtId="165" fontId="3" fillId="0" borderId="4" xfId="0" applyNumberFormat="1" applyFont="1" applyBorder="1"/>
    <xf numFmtId="165" fontId="3" fillId="0" borderId="5" xfId="0" applyNumberFormat="1" applyFont="1" applyBorder="1"/>
    <xf numFmtId="0" fontId="0" fillId="0" borderId="0" xfId="0"/>
    <xf numFmtId="9" fontId="0" fillId="0" borderId="0" xfId="0" applyNumberFormat="1"/>
    <xf numFmtId="49" fontId="6" fillId="0" borderId="0" xfId="0" applyNumberFormat="1" applyFont="1"/>
    <xf numFmtId="164" fontId="7" fillId="0" borderId="0" xfId="0" applyNumberFormat="1" applyFont="1"/>
    <xf numFmtId="0" fontId="8" fillId="0" borderId="0" xfId="0" applyFont="1"/>
    <xf numFmtId="166" fontId="9" fillId="0" borderId="0" xfId="0" applyNumberFormat="1" applyFont="1"/>
    <xf numFmtId="166" fontId="8" fillId="0" borderId="0" xfId="0" applyNumberFormat="1" applyFont="1"/>
    <xf numFmtId="166" fontId="9" fillId="0" borderId="2" xfId="0" applyNumberFormat="1" applyFont="1" applyBorder="1"/>
    <xf numFmtId="166" fontId="9" fillId="0" borderId="3" xfId="0" applyNumberFormat="1" applyFont="1" applyBorder="1"/>
    <xf numFmtId="0" fontId="6" fillId="0" borderId="0" xfId="0" applyNumberFormat="1" applyFont="1"/>
    <xf numFmtId="0" fontId="8" fillId="0" borderId="0" xfId="0" applyNumberFormat="1" applyFont="1"/>
    <xf numFmtId="49" fontId="7" fillId="0" borderId="0" xfId="0" applyNumberFormat="1" applyFont="1"/>
    <xf numFmtId="49" fontId="10" fillId="0" borderId="0" xfId="0" applyNumberFormat="1" applyFont="1"/>
    <xf numFmtId="165" fontId="0" fillId="0" borderId="0" xfId="0" applyNumberFormat="1"/>
    <xf numFmtId="166" fontId="9" fillId="0" borderId="4" xfId="0" applyNumberFormat="1" applyFont="1" applyBorder="1"/>
    <xf numFmtId="166" fontId="9" fillId="0" borderId="0" xfId="0" applyNumberFormat="1" applyFont="1" applyBorder="1"/>
    <xf numFmtId="166" fontId="9" fillId="0" borderId="5" xfId="0" applyNumberFormat="1" applyFont="1" applyBorder="1"/>
    <xf numFmtId="166" fontId="8" fillId="0" borderId="2" xfId="0" applyNumberFormat="1" applyFont="1" applyBorder="1"/>
    <xf numFmtId="0" fontId="7" fillId="0" borderId="0" xfId="0" applyNumberFormat="1" applyFont="1"/>
    <xf numFmtId="0" fontId="0" fillId="0" borderId="0" xfId="0"/>
    <xf numFmtId="49" fontId="6" fillId="0" borderId="0" xfId="0" applyNumberFormat="1" applyFont="1"/>
    <xf numFmtId="0" fontId="6" fillId="0" borderId="0" xfId="0" applyNumberFormat="1" applyFont="1"/>
    <xf numFmtId="0" fontId="7" fillId="0" borderId="0" xfId="0" applyFont="1"/>
    <xf numFmtId="49" fontId="7" fillId="0" borderId="0" xfId="0" applyNumberFormat="1" applyFont="1"/>
  </cellXfs>
  <cellStyles count="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zoomScale="150" zoomScaleNormal="150" zoomScalePageLayoutView="150" workbookViewId="0">
      <pane xSplit="4" ySplit="4" topLeftCell="E5" activePane="bottomRight" state="frozenSplit"/>
      <selection pane="topRight" activeCell="E1" sqref="E1"/>
      <selection pane="bottomLeft" activeCell="A5" sqref="A5"/>
      <selection pane="bottomRight"/>
    </sheetView>
  </sheetViews>
  <sheetFormatPr defaultColWidth="8.81640625" defaultRowHeight="14.5" x14ac:dyDescent="0.35"/>
  <cols>
    <col min="1" max="3" width="3" style="5" customWidth="1"/>
    <col min="4" max="4" width="24.81640625" style="5" customWidth="1"/>
    <col min="5" max="5" width="10.1796875" style="6" bestFit="1" customWidth="1"/>
    <col min="12" max="12" width="9.453125" bestFit="1" customWidth="1"/>
  </cols>
  <sheetData>
    <row r="1" spans="1:12" ht="18" x14ac:dyDescent="0.4">
      <c r="A1" s="25" t="s">
        <v>27</v>
      </c>
      <c r="B1" s="1"/>
      <c r="C1" s="1"/>
      <c r="D1" s="1"/>
      <c r="E1" s="2"/>
      <c r="H1" s="32" t="s">
        <v>60</v>
      </c>
      <c r="I1" s="32"/>
      <c r="J1" s="32"/>
      <c r="K1" s="32"/>
      <c r="L1" s="14">
        <v>0.25</v>
      </c>
    </row>
    <row r="2" spans="1:12" ht="18" x14ac:dyDescent="0.4">
      <c r="A2" s="25" t="s">
        <v>45</v>
      </c>
      <c r="B2" s="1"/>
      <c r="C2" s="1"/>
      <c r="D2" s="1"/>
      <c r="E2" s="2"/>
      <c r="H2" s="32" t="s">
        <v>60</v>
      </c>
      <c r="I2" s="32"/>
      <c r="J2" s="32"/>
      <c r="K2" s="32"/>
      <c r="L2" s="14">
        <v>0.5</v>
      </c>
    </row>
    <row r="3" spans="1:12" ht="18" x14ac:dyDescent="0.4">
      <c r="A3" s="25" t="s">
        <v>28</v>
      </c>
      <c r="B3" s="1"/>
      <c r="C3" s="1"/>
      <c r="D3" s="1"/>
      <c r="E3" s="2"/>
      <c r="H3" s="32" t="s">
        <v>60</v>
      </c>
      <c r="I3" s="32"/>
      <c r="J3" s="32"/>
      <c r="K3" s="32"/>
      <c r="L3" s="14">
        <v>1</v>
      </c>
    </row>
    <row r="4" spans="1:12" s="4" customFormat="1" ht="39" customHeight="1" thickBot="1" x14ac:dyDescent="0.4">
      <c r="A4" s="3"/>
      <c r="B4" s="3"/>
      <c r="C4" s="3"/>
      <c r="D4" s="3"/>
      <c r="E4" s="9" t="s">
        <v>44</v>
      </c>
      <c r="F4" s="9" t="s">
        <v>59</v>
      </c>
      <c r="G4" s="9" t="s">
        <v>59</v>
      </c>
      <c r="H4" s="9" t="s">
        <v>59</v>
      </c>
    </row>
    <row r="5" spans="1:12" ht="15" thickTop="1" x14ac:dyDescent="0.35">
      <c r="A5" s="15"/>
      <c r="B5" s="15" t="s">
        <v>39</v>
      </c>
      <c r="C5" s="15"/>
      <c r="D5" s="15"/>
      <c r="E5" s="16"/>
      <c r="F5" s="17"/>
      <c r="G5" s="17"/>
      <c r="H5" s="17"/>
      <c r="I5" s="17"/>
    </row>
    <row r="6" spans="1:12" x14ac:dyDescent="0.35">
      <c r="A6" s="15"/>
      <c r="B6" s="15"/>
      <c r="C6" s="15" t="s">
        <v>0</v>
      </c>
      <c r="D6" s="15"/>
      <c r="E6" s="16"/>
      <c r="F6" s="17"/>
      <c r="G6" s="17"/>
      <c r="H6" s="17"/>
      <c r="I6" s="17"/>
    </row>
    <row r="7" spans="1:12" x14ac:dyDescent="0.35">
      <c r="A7" s="15"/>
      <c r="B7" s="15"/>
      <c r="C7" s="15"/>
      <c r="D7" s="24" t="s">
        <v>29</v>
      </c>
      <c r="E7" s="18">
        <v>1000</v>
      </c>
      <c r="F7" s="19">
        <f>(+E7)-(E7*$L$1)</f>
        <v>750</v>
      </c>
      <c r="G7" s="19">
        <f>(+E7)-(+E7*$L$2)</f>
        <v>500</v>
      </c>
      <c r="H7" s="19">
        <f>(+E7)-(+E7*$L$3)</f>
        <v>0</v>
      </c>
      <c r="I7" s="17"/>
    </row>
    <row r="8" spans="1:12" x14ac:dyDescent="0.35">
      <c r="A8" s="15"/>
      <c r="B8" s="15"/>
      <c r="C8" s="15"/>
      <c r="D8" s="24" t="s">
        <v>30</v>
      </c>
      <c r="E8" s="18">
        <v>2000</v>
      </c>
      <c r="F8" s="19">
        <f t="shared" ref="F8:F19" si="0">(+E8)-(E8*$L$1)</f>
        <v>1500</v>
      </c>
      <c r="G8" s="19">
        <f t="shared" ref="G8:G19" si="1">(+E8)-(+E8*$L$2)</f>
        <v>1000</v>
      </c>
      <c r="H8" s="19">
        <f t="shared" ref="H8:H19" si="2">(+E8)-(+E8*$L$3)</f>
        <v>0</v>
      </c>
      <c r="I8" s="17"/>
    </row>
    <row r="9" spans="1:12" x14ac:dyDescent="0.35">
      <c r="A9" s="15"/>
      <c r="B9" s="15"/>
      <c r="C9" s="15"/>
      <c r="D9" s="24" t="s">
        <v>31</v>
      </c>
      <c r="E9" s="18">
        <v>3000</v>
      </c>
      <c r="F9" s="19">
        <f t="shared" si="0"/>
        <v>2250</v>
      </c>
      <c r="G9" s="19">
        <f t="shared" si="1"/>
        <v>1500</v>
      </c>
      <c r="H9" s="19">
        <f t="shared" si="2"/>
        <v>0</v>
      </c>
      <c r="I9" s="17"/>
    </row>
    <row r="10" spans="1:12" x14ac:dyDescent="0.35">
      <c r="A10" s="15"/>
      <c r="B10" s="15"/>
      <c r="C10" s="15"/>
      <c r="D10" s="24" t="s">
        <v>32</v>
      </c>
      <c r="E10" s="18">
        <v>1000</v>
      </c>
      <c r="F10" s="19">
        <f t="shared" si="0"/>
        <v>750</v>
      </c>
      <c r="G10" s="19">
        <f t="shared" si="1"/>
        <v>500</v>
      </c>
      <c r="H10" s="19">
        <f t="shared" si="2"/>
        <v>0</v>
      </c>
      <c r="I10" s="17"/>
    </row>
    <row r="11" spans="1:12" x14ac:dyDescent="0.35">
      <c r="A11" s="15"/>
      <c r="B11" s="15"/>
      <c r="C11" s="15"/>
      <c r="D11" s="24" t="s">
        <v>33</v>
      </c>
      <c r="E11" s="18">
        <v>1000</v>
      </c>
      <c r="F11" s="19">
        <f t="shared" si="0"/>
        <v>750</v>
      </c>
      <c r="G11" s="19">
        <f t="shared" si="1"/>
        <v>500</v>
      </c>
      <c r="H11" s="19">
        <f t="shared" si="2"/>
        <v>0</v>
      </c>
      <c r="I11" s="17"/>
    </row>
    <row r="12" spans="1:12" x14ac:dyDescent="0.35">
      <c r="A12" s="15"/>
      <c r="B12" s="15"/>
      <c r="C12" s="15"/>
      <c r="D12" s="24" t="s">
        <v>34</v>
      </c>
      <c r="E12" s="18">
        <v>1000</v>
      </c>
      <c r="F12" s="19">
        <f t="shared" si="0"/>
        <v>750</v>
      </c>
      <c r="G12" s="19">
        <f t="shared" si="1"/>
        <v>500</v>
      </c>
      <c r="H12" s="19">
        <f t="shared" si="2"/>
        <v>0</v>
      </c>
      <c r="I12" s="17"/>
    </row>
    <row r="13" spans="1:12" x14ac:dyDescent="0.35">
      <c r="A13" s="15"/>
      <c r="B13" s="15"/>
      <c r="C13" s="15"/>
      <c r="D13" s="24" t="s">
        <v>40</v>
      </c>
      <c r="E13" s="18">
        <v>1000</v>
      </c>
      <c r="F13" s="19">
        <f t="shared" si="0"/>
        <v>750</v>
      </c>
      <c r="G13" s="19">
        <f t="shared" si="1"/>
        <v>500</v>
      </c>
      <c r="H13" s="19">
        <f t="shared" si="2"/>
        <v>0</v>
      </c>
      <c r="I13" s="17"/>
    </row>
    <row r="14" spans="1:12" x14ac:dyDescent="0.35">
      <c r="A14" s="15"/>
      <c r="B14" s="15"/>
      <c r="C14" s="15"/>
      <c r="D14" s="24" t="s">
        <v>41</v>
      </c>
      <c r="E14" s="18">
        <v>1000</v>
      </c>
      <c r="F14" s="19">
        <f t="shared" si="0"/>
        <v>750</v>
      </c>
      <c r="G14" s="19">
        <f t="shared" si="1"/>
        <v>500</v>
      </c>
      <c r="H14" s="19">
        <f t="shared" si="2"/>
        <v>0</v>
      </c>
      <c r="I14" s="17"/>
    </row>
    <row r="15" spans="1:12" x14ac:dyDescent="0.35">
      <c r="A15" s="15"/>
      <c r="B15" s="15"/>
      <c r="C15" s="15"/>
      <c r="D15" s="24" t="s">
        <v>42</v>
      </c>
      <c r="E15" s="18">
        <v>1000</v>
      </c>
      <c r="F15" s="19">
        <f t="shared" si="0"/>
        <v>750</v>
      </c>
      <c r="G15" s="19">
        <f t="shared" si="1"/>
        <v>500</v>
      </c>
      <c r="H15" s="19">
        <f t="shared" si="2"/>
        <v>0</v>
      </c>
      <c r="I15" s="17"/>
    </row>
    <row r="16" spans="1:12" x14ac:dyDescent="0.35">
      <c r="A16" s="15"/>
      <c r="B16" s="15"/>
      <c r="C16" s="15"/>
      <c r="D16" s="24" t="s">
        <v>42</v>
      </c>
      <c r="E16" s="18">
        <v>1000</v>
      </c>
      <c r="F16" s="19">
        <f t="shared" si="0"/>
        <v>750</v>
      </c>
      <c r="G16" s="19">
        <f t="shared" si="1"/>
        <v>500</v>
      </c>
      <c r="H16" s="19">
        <f t="shared" si="2"/>
        <v>0</v>
      </c>
      <c r="I16" s="17"/>
    </row>
    <row r="17" spans="1:9" x14ac:dyDescent="0.35">
      <c r="A17" s="15"/>
      <c r="B17" s="15"/>
      <c r="C17" s="15"/>
      <c r="D17" s="24" t="s">
        <v>42</v>
      </c>
      <c r="E17" s="18">
        <v>1000</v>
      </c>
      <c r="F17" s="19">
        <f t="shared" si="0"/>
        <v>750</v>
      </c>
      <c r="G17" s="19">
        <f t="shared" si="1"/>
        <v>500</v>
      </c>
      <c r="H17" s="19">
        <f t="shared" si="2"/>
        <v>0</v>
      </c>
      <c r="I17" s="17"/>
    </row>
    <row r="18" spans="1:9" x14ac:dyDescent="0.35">
      <c r="A18" s="15"/>
      <c r="B18" s="15"/>
      <c r="C18" s="15"/>
      <c r="D18" s="24" t="s">
        <v>42</v>
      </c>
      <c r="E18" s="18">
        <v>1000</v>
      </c>
      <c r="F18" s="19">
        <f t="shared" si="0"/>
        <v>750</v>
      </c>
      <c r="G18" s="19">
        <f t="shared" si="1"/>
        <v>500</v>
      </c>
      <c r="H18" s="19">
        <f t="shared" si="2"/>
        <v>0</v>
      </c>
      <c r="I18" s="17"/>
    </row>
    <row r="19" spans="1:9" ht="15" thickBot="1" x14ac:dyDescent="0.4">
      <c r="A19" s="15"/>
      <c r="B19" s="15"/>
      <c r="C19" s="15"/>
      <c r="D19" s="24" t="s">
        <v>42</v>
      </c>
      <c r="E19" s="18">
        <v>1000</v>
      </c>
      <c r="F19" s="19">
        <f t="shared" si="0"/>
        <v>750</v>
      </c>
      <c r="G19" s="19">
        <f t="shared" si="1"/>
        <v>500</v>
      </c>
      <c r="H19" s="19">
        <f t="shared" si="2"/>
        <v>0</v>
      </c>
      <c r="I19" s="17"/>
    </row>
    <row r="20" spans="1:9" ht="15" thickBot="1" x14ac:dyDescent="0.4">
      <c r="A20" s="15"/>
      <c r="B20" s="15"/>
      <c r="C20" s="15" t="s">
        <v>43</v>
      </c>
      <c r="D20" s="15"/>
      <c r="E20" s="21">
        <f>SUM(E7:E19)</f>
        <v>16000</v>
      </c>
      <c r="F20" s="21">
        <f t="shared" ref="F20:H20" si="3">SUM(F7:F19)</f>
        <v>12000</v>
      </c>
      <c r="G20" s="21">
        <f t="shared" si="3"/>
        <v>8000</v>
      </c>
      <c r="H20" s="21">
        <f t="shared" si="3"/>
        <v>0</v>
      </c>
      <c r="I20" s="17"/>
    </row>
    <row r="21" spans="1:9" s="5" customFormat="1" ht="13.5" thickTop="1" x14ac:dyDescent="0.3">
      <c r="A21" s="22"/>
      <c r="B21" s="22"/>
      <c r="C21" s="22"/>
      <c r="D21" s="22"/>
      <c r="E21" s="23"/>
      <c r="F21" s="17"/>
      <c r="G21" s="17"/>
      <c r="H21" s="17"/>
      <c r="I21" s="22"/>
    </row>
    <row r="22" spans="1:9" x14ac:dyDescent="0.35">
      <c r="A22" s="22" t="s">
        <v>56</v>
      </c>
      <c r="B22" s="22"/>
      <c r="C22" s="22"/>
      <c r="D22" s="22"/>
      <c r="E22" s="23"/>
      <c r="F22" s="17"/>
      <c r="G22" s="17"/>
      <c r="H22" s="17"/>
      <c r="I22" s="17"/>
    </row>
    <row r="23" spans="1:9" x14ac:dyDescent="0.35">
      <c r="A23" s="31" t="s">
        <v>63</v>
      </c>
      <c r="B23" s="31"/>
      <c r="C23" s="31"/>
      <c r="D23" s="31"/>
      <c r="E23" s="31"/>
      <c r="F23" s="31"/>
      <c r="G23" s="31"/>
      <c r="H23" s="31"/>
      <c r="I23" s="31"/>
    </row>
    <row r="24" spans="1:9" x14ac:dyDescent="0.35">
      <c r="A24" s="31" t="s">
        <v>64</v>
      </c>
      <c r="B24" s="31"/>
      <c r="C24" s="31"/>
      <c r="D24" s="31"/>
      <c r="E24" s="31"/>
      <c r="F24" s="31"/>
      <c r="G24" s="31"/>
      <c r="H24" s="31"/>
      <c r="I24" s="31"/>
    </row>
    <row r="25" spans="1:9" x14ac:dyDescent="0.35">
      <c r="A25" s="31" t="s">
        <v>57</v>
      </c>
      <c r="B25" s="31"/>
      <c r="C25" s="31"/>
      <c r="D25" s="31"/>
      <c r="E25" s="31"/>
      <c r="F25" s="31"/>
      <c r="G25" s="31"/>
      <c r="H25" s="31"/>
      <c r="I25" s="31"/>
    </row>
    <row r="26" spans="1:9" x14ac:dyDescent="0.35">
      <c r="A26" s="31" t="s">
        <v>58</v>
      </c>
      <c r="B26" s="31"/>
      <c r="C26" s="31"/>
      <c r="D26" s="31"/>
      <c r="E26" s="31"/>
      <c r="F26" s="31"/>
      <c r="G26" s="31"/>
      <c r="H26" s="31"/>
      <c r="I26" s="31"/>
    </row>
  </sheetData>
  <mergeCells count="7">
    <mergeCell ref="A26:I26"/>
    <mergeCell ref="H1:K1"/>
    <mergeCell ref="H2:K2"/>
    <mergeCell ref="H3:K3"/>
    <mergeCell ref="A23:I23"/>
    <mergeCell ref="A24:I24"/>
    <mergeCell ref="A25:I25"/>
  </mergeCells>
  <pageMargins left="0.7" right="0.7" top="0.75" bottom="0.75" header="0.25" footer="0.3"/>
  <pageSetup orientation="portrait" horizontalDpi="4294967292" verticalDpi="4294967292"/>
  <headerFooter>
    <oddFooter>&amp;R&amp;"Arial,Bold"&amp;8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zoomScale="150" zoomScaleNormal="150" zoomScalePageLayoutView="150" workbookViewId="0">
      <pane xSplit="4" ySplit="4" topLeftCell="E38" activePane="bottomRight" state="frozenSplit"/>
      <selection pane="topRight" activeCell="E1" sqref="E1"/>
      <selection pane="bottomLeft" activeCell="A5" sqref="A5"/>
      <selection pane="bottomRight" activeCell="J48" sqref="J48"/>
    </sheetView>
  </sheetViews>
  <sheetFormatPr defaultColWidth="8.81640625" defaultRowHeight="14.5" x14ac:dyDescent="0.35"/>
  <cols>
    <col min="1" max="3" width="3" style="5" customWidth="1"/>
    <col min="4" max="4" width="24.81640625" style="5" customWidth="1"/>
    <col min="5" max="5" width="5.81640625" style="5" customWidth="1"/>
    <col min="6" max="6" width="10.1796875" style="6" bestFit="1" customWidth="1"/>
    <col min="9" max="9" width="4.36328125" style="13" customWidth="1"/>
    <col min="10" max="10" width="10.6328125" customWidth="1"/>
    <col min="11" max="11" width="28.453125" customWidth="1"/>
  </cols>
  <sheetData>
    <row r="1" spans="1:11" ht="18" x14ac:dyDescent="0.4">
      <c r="A1" s="25" t="s">
        <v>27</v>
      </c>
      <c r="B1" s="1"/>
      <c r="C1" s="1"/>
      <c r="D1" s="1"/>
      <c r="E1" s="1"/>
      <c r="F1" s="2"/>
    </row>
    <row r="2" spans="1:11" ht="18" x14ac:dyDescent="0.4">
      <c r="A2" s="25" t="s">
        <v>46</v>
      </c>
      <c r="B2" s="1"/>
      <c r="C2" s="1"/>
      <c r="D2" s="1"/>
      <c r="E2" s="1"/>
      <c r="F2" s="2"/>
    </row>
    <row r="3" spans="1:11" ht="18" x14ac:dyDescent="0.4">
      <c r="A3" s="25" t="s">
        <v>28</v>
      </c>
      <c r="B3" s="1"/>
      <c r="C3" s="1"/>
      <c r="D3" s="1"/>
      <c r="E3" s="1"/>
      <c r="F3" s="2"/>
    </row>
    <row r="4" spans="1:11" s="4" customFormat="1" ht="35" customHeight="1" thickBot="1" x14ac:dyDescent="0.4">
      <c r="A4" s="3"/>
      <c r="B4" s="3"/>
      <c r="C4" s="3"/>
      <c r="D4" s="3"/>
      <c r="E4" s="3"/>
      <c r="F4" s="9" t="s">
        <v>44</v>
      </c>
      <c r="G4" s="9" t="s">
        <v>47</v>
      </c>
      <c r="H4" s="9" t="s">
        <v>48</v>
      </c>
      <c r="I4" s="9"/>
      <c r="J4" s="9" t="s">
        <v>49</v>
      </c>
      <c r="K4" s="9" t="s">
        <v>62</v>
      </c>
    </row>
    <row r="5" spans="1:11" ht="30" customHeight="1" thickTop="1" x14ac:dyDescent="0.35">
      <c r="A5" s="1"/>
      <c r="B5" s="1"/>
      <c r="C5" s="15" t="s">
        <v>1</v>
      </c>
      <c r="D5" s="15"/>
      <c r="E5" s="15"/>
      <c r="F5" s="7"/>
    </row>
    <row r="6" spans="1:11" x14ac:dyDescent="0.35">
      <c r="A6" s="1"/>
      <c r="B6" s="1"/>
      <c r="C6" s="15"/>
      <c r="D6" s="24" t="s">
        <v>2</v>
      </c>
      <c r="E6" s="24"/>
      <c r="F6" s="18">
        <v>1000</v>
      </c>
      <c r="G6" s="19">
        <v>10</v>
      </c>
      <c r="H6" s="19">
        <f>+F6-G6</f>
        <v>990</v>
      </c>
      <c r="I6" s="26"/>
    </row>
    <row r="7" spans="1:11" x14ac:dyDescent="0.35">
      <c r="A7" s="1"/>
      <c r="B7" s="1"/>
      <c r="C7" s="15"/>
      <c r="D7" s="24" t="s">
        <v>3</v>
      </c>
      <c r="E7" s="24"/>
      <c r="F7" s="18">
        <v>1000</v>
      </c>
      <c r="G7" s="19">
        <v>10</v>
      </c>
      <c r="H7" s="19">
        <f t="shared" ref="H7:H40" si="0">+F7-G7</f>
        <v>990</v>
      </c>
      <c r="I7" s="26"/>
    </row>
    <row r="8" spans="1:11" x14ac:dyDescent="0.35">
      <c r="A8" s="1"/>
      <c r="B8" s="1"/>
      <c r="C8" s="15"/>
      <c r="D8" s="24" t="s">
        <v>4</v>
      </c>
      <c r="E8" s="24"/>
      <c r="F8" s="18">
        <v>1000</v>
      </c>
      <c r="G8" s="19">
        <v>10</v>
      </c>
      <c r="H8" s="19">
        <f t="shared" si="0"/>
        <v>990</v>
      </c>
      <c r="I8" s="26"/>
    </row>
    <row r="9" spans="1:11" x14ac:dyDescent="0.35">
      <c r="A9" s="1"/>
      <c r="B9" s="1"/>
      <c r="C9" s="15"/>
      <c r="D9" s="24" t="s">
        <v>5</v>
      </c>
      <c r="E9" s="24"/>
      <c r="F9" s="18">
        <v>1000</v>
      </c>
      <c r="G9" s="19">
        <v>10</v>
      </c>
      <c r="H9" s="19">
        <f t="shared" si="0"/>
        <v>990</v>
      </c>
      <c r="I9" s="26"/>
    </row>
    <row r="10" spans="1:11" x14ac:dyDescent="0.35">
      <c r="A10" s="1"/>
      <c r="B10" s="1"/>
      <c r="C10" s="15"/>
      <c r="D10" s="24" t="s">
        <v>36</v>
      </c>
      <c r="E10" s="24"/>
      <c r="F10" s="18">
        <v>1000</v>
      </c>
      <c r="G10" s="19">
        <v>10</v>
      </c>
      <c r="H10" s="19">
        <f t="shared" si="0"/>
        <v>990</v>
      </c>
      <c r="I10" s="26"/>
    </row>
    <row r="11" spans="1:11" x14ac:dyDescent="0.35">
      <c r="A11" s="1"/>
      <c r="B11" s="1"/>
      <c r="C11" s="15"/>
      <c r="D11" s="24" t="s">
        <v>6</v>
      </c>
      <c r="E11" s="24"/>
      <c r="F11" s="18">
        <v>1000</v>
      </c>
      <c r="G11" s="19">
        <v>10</v>
      </c>
      <c r="H11" s="19">
        <f t="shared" si="0"/>
        <v>990</v>
      </c>
      <c r="I11" s="26"/>
    </row>
    <row r="12" spans="1:11" x14ac:dyDescent="0.35">
      <c r="A12" s="1"/>
      <c r="B12" s="1"/>
      <c r="C12" s="15"/>
      <c r="D12" s="24" t="s">
        <v>7</v>
      </c>
      <c r="E12" s="24"/>
      <c r="F12" s="18">
        <v>1000</v>
      </c>
      <c r="G12" s="19">
        <v>10</v>
      </c>
      <c r="H12" s="19">
        <f t="shared" si="0"/>
        <v>990</v>
      </c>
      <c r="I12" s="26"/>
    </row>
    <row r="13" spans="1:11" x14ac:dyDescent="0.35">
      <c r="A13" s="1"/>
      <c r="B13" s="1"/>
      <c r="C13" s="15"/>
      <c r="D13" s="24" t="s">
        <v>8</v>
      </c>
      <c r="E13" s="24"/>
      <c r="F13" s="18">
        <v>1000</v>
      </c>
      <c r="G13" s="19">
        <v>10</v>
      </c>
      <c r="H13" s="19">
        <f t="shared" si="0"/>
        <v>990</v>
      </c>
      <c r="I13" s="26"/>
    </row>
    <row r="14" spans="1:11" x14ac:dyDescent="0.35">
      <c r="A14" s="1"/>
      <c r="B14" s="1"/>
      <c r="C14" s="15"/>
      <c r="D14" s="24" t="s">
        <v>9</v>
      </c>
      <c r="E14" s="24"/>
      <c r="F14" s="18">
        <v>1000</v>
      </c>
      <c r="G14" s="19">
        <v>10</v>
      </c>
      <c r="H14" s="19">
        <f t="shared" si="0"/>
        <v>990</v>
      </c>
      <c r="I14" s="26"/>
    </row>
    <row r="15" spans="1:11" x14ac:dyDescent="0.35">
      <c r="A15" s="1"/>
      <c r="B15" s="1"/>
      <c r="C15" s="15"/>
      <c r="D15" s="24" t="s">
        <v>10</v>
      </c>
      <c r="E15" s="24"/>
      <c r="F15" s="18">
        <v>1000</v>
      </c>
      <c r="G15" s="19">
        <v>10</v>
      </c>
      <c r="H15" s="19">
        <f t="shared" si="0"/>
        <v>990</v>
      </c>
      <c r="I15" s="26"/>
    </row>
    <row r="16" spans="1:11" x14ac:dyDescent="0.35">
      <c r="A16" s="1"/>
      <c r="B16" s="1"/>
      <c r="C16" s="15"/>
      <c r="D16" s="24" t="s">
        <v>11</v>
      </c>
      <c r="E16" s="24"/>
      <c r="F16" s="18">
        <v>1000</v>
      </c>
      <c r="G16" s="19">
        <v>10</v>
      </c>
      <c r="H16" s="19">
        <f t="shared" si="0"/>
        <v>990</v>
      </c>
      <c r="I16" s="26"/>
    </row>
    <row r="17" spans="1:9" x14ac:dyDescent="0.35">
      <c r="A17" s="1"/>
      <c r="B17" s="1"/>
      <c r="C17" s="15"/>
      <c r="D17" s="24" t="s">
        <v>12</v>
      </c>
      <c r="E17" s="24"/>
      <c r="F17" s="18">
        <v>1000</v>
      </c>
      <c r="G17" s="19">
        <v>10</v>
      </c>
      <c r="H17" s="19">
        <f t="shared" si="0"/>
        <v>990</v>
      </c>
      <c r="I17" s="26"/>
    </row>
    <row r="18" spans="1:9" x14ac:dyDescent="0.35">
      <c r="A18" s="1"/>
      <c r="B18" s="1"/>
      <c r="C18" s="15"/>
      <c r="D18" s="24" t="s">
        <v>13</v>
      </c>
      <c r="E18" s="24"/>
      <c r="F18" s="18">
        <v>1000</v>
      </c>
      <c r="G18" s="19">
        <v>10</v>
      </c>
      <c r="H18" s="19">
        <f t="shared" si="0"/>
        <v>990</v>
      </c>
      <c r="I18" s="26"/>
    </row>
    <row r="19" spans="1:9" x14ac:dyDescent="0.35">
      <c r="A19" s="1"/>
      <c r="B19" s="1"/>
      <c r="C19" s="15"/>
      <c r="D19" s="24" t="s">
        <v>14</v>
      </c>
      <c r="E19" s="24"/>
      <c r="F19" s="18">
        <v>1000</v>
      </c>
      <c r="G19" s="19">
        <v>10</v>
      </c>
      <c r="H19" s="19">
        <f t="shared" si="0"/>
        <v>990</v>
      </c>
      <c r="I19" s="26"/>
    </row>
    <row r="20" spans="1:9" x14ac:dyDescent="0.35">
      <c r="A20" s="1"/>
      <c r="B20" s="1"/>
      <c r="C20" s="15"/>
      <c r="D20" s="24" t="s">
        <v>15</v>
      </c>
      <c r="E20" s="24"/>
      <c r="F20" s="18">
        <v>1000</v>
      </c>
      <c r="G20" s="19">
        <v>10</v>
      </c>
      <c r="H20" s="19">
        <f t="shared" si="0"/>
        <v>990</v>
      </c>
      <c r="I20" s="26"/>
    </row>
    <row r="21" spans="1:9" x14ac:dyDescent="0.35">
      <c r="A21" s="1"/>
      <c r="B21" s="1"/>
      <c r="C21" s="15"/>
      <c r="D21" s="24" t="s">
        <v>16</v>
      </c>
      <c r="E21" s="24"/>
      <c r="F21" s="18">
        <v>1000</v>
      </c>
      <c r="G21" s="19">
        <v>10</v>
      </c>
      <c r="H21" s="19">
        <f t="shared" si="0"/>
        <v>990</v>
      </c>
      <c r="I21" s="26"/>
    </row>
    <row r="22" spans="1:9" x14ac:dyDescent="0.35">
      <c r="A22" s="1"/>
      <c r="B22" s="1"/>
      <c r="C22" s="15"/>
      <c r="D22" s="24" t="s">
        <v>37</v>
      </c>
      <c r="E22" s="24"/>
      <c r="F22" s="18">
        <v>1000</v>
      </c>
      <c r="G22" s="19">
        <v>10</v>
      </c>
      <c r="H22" s="19">
        <f t="shared" si="0"/>
        <v>990</v>
      </c>
      <c r="I22" s="26"/>
    </row>
    <row r="23" spans="1:9" x14ac:dyDescent="0.35">
      <c r="A23" s="1"/>
      <c r="B23" s="1"/>
      <c r="C23" s="15"/>
      <c r="D23" s="24" t="s">
        <v>38</v>
      </c>
      <c r="E23" s="24"/>
      <c r="F23" s="18">
        <v>1000</v>
      </c>
      <c r="G23" s="19">
        <v>10</v>
      </c>
      <c r="H23" s="19">
        <f t="shared" si="0"/>
        <v>990</v>
      </c>
      <c r="I23" s="26"/>
    </row>
    <row r="24" spans="1:9" x14ac:dyDescent="0.35">
      <c r="A24" s="1"/>
      <c r="B24" s="1"/>
      <c r="C24" s="15"/>
      <c r="D24" s="24" t="s">
        <v>17</v>
      </c>
      <c r="E24" s="24"/>
      <c r="F24" s="18">
        <v>1000</v>
      </c>
      <c r="G24" s="19">
        <v>10</v>
      </c>
      <c r="H24" s="19">
        <f t="shared" si="0"/>
        <v>990</v>
      </c>
      <c r="I24" s="26"/>
    </row>
    <row r="25" spans="1:9" x14ac:dyDescent="0.35">
      <c r="A25" s="1"/>
      <c r="B25" s="1"/>
      <c r="C25" s="15"/>
      <c r="D25" s="24" t="s">
        <v>18</v>
      </c>
      <c r="E25" s="24"/>
      <c r="F25" s="18">
        <v>1000</v>
      </c>
      <c r="G25" s="19">
        <v>10</v>
      </c>
      <c r="H25" s="19">
        <f t="shared" si="0"/>
        <v>990</v>
      </c>
      <c r="I25" s="26"/>
    </row>
    <row r="26" spans="1:9" x14ac:dyDescent="0.35">
      <c r="A26" s="1"/>
      <c r="B26" s="1"/>
      <c r="C26" s="15"/>
      <c r="D26" s="24" t="s">
        <v>19</v>
      </c>
      <c r="E26" s="24"/>
      <c r="F26" s="18">
        <v>1000</v>
      </c>
      <c r="G26" s="19">
        <v>10</v>
      </c>
      <c r="H26" s="19">
        <f t="shared" si="0"/>
        <v>990</v>
      </c>
      <c r="I26" s="26"/>
    </row>
    <row r="27" spans="1:9" x14ac:dyDescent="0.35">
      <c r="A27" s="1"/>
      <c r="B27" s="1"/>
      <c r="C27" s="15"/>
      <c r="D27" s="24" t="s">
        <v>20</v>
      </c>
      <c r="E27" s="24"/>
      <c r="F27" s="18">
        <v>1000</v>
      </c>
      <c r="G27" s="19">
        <v>10</v>
      </c>
      <c r="H27" s="19">
        <f t="shared" si="0"/>
        <v>990</v>
      </c>
      <c r="I27" s="26"/>
    </row>
    <row r="28" spans="1:9" x14ac:dyDescent="0.35">
      <c r="A28" s="1"/>
      <c r="B28" s="1"/>
      <c r="C28" s="15"/>
      <c r="D28" s="24" t="s">
        <v>21</v>
      </c>
      <c r="E28" s="24"/>
      <c r="F28" s="18">
        <v>1000</v>
      </c>
      <c r="G28" s="19">
        <v>10</v>
      </c>
      <c r="H28" s="19">
        <f t="shared" si="0"/>
        <v>990</v>
      </c>
      <c r="I28" s="26"/>
    </row>
    <row r="29" spans="1:9" x14ac:dyDescent="0.35">
      <c r="A29" s="1"/>
      <c r="B29" s="1"/>
      <c r="C29" s="15"/>
      <c r="D29" s="24" t="s">
        <v>35</v>
      </c>
      <c r="E29" s="24"/>
      <c r="F29" s="18">
        <v>1000</v>
      </c>
      <c r="G29" s="19">
        <v>10</v>
      </c>
      <c r="H29" s="19">
        <f t="shared" si="0"/>
        <v>990</v>
      </c>
      <c r="I29" s="26"/>
    </row>
    <row r="30" spans="1:9" x14ac:dyDescent="0.35">
      <c r="A30" s="1"/>
      <c r="B30" s="1"/>
      <c r="C30" s="15"/>
      <c r="D30" s="24" t="s">
        <v>22</v>
      </c>
      <c r="E30" s="24"/>
      <c r="F30" s="18">
        <v>1000</v>
      </c>
      <c r="G30" s="19">
        <v>10</v>
      </c>
      <c r="H30" s="19">
        <f t="shared" si="0"/>
        <v>990</v>
      </c>
      <c r="I30" s="26"/>
    </row>
    <row r="31" spans="1:9" x14ac:dyDescent="0.35">
      <c r="A31" s="1"/>
      <c r="B31" s="1"/>
      <c r="C31" s="15"/>
      <c r="D31" s="24" t="s">
        <v>23</v>
      </c>
      <c r="E31" s="24"/>
      <c r="F31" s="18">
        <v>1000</v>
      </c>
      <c r="G31" s="19">
        <v>10</v>
      </c>
      <c r="H31" s="19">
        <f t="shared" si="0"/>
        <v>990</v>
      </c>
      <c r="I31" s="26"/>
    </row>
    <row r="32" spans="1:9" x14ac:dyDescent="0.35">
      <c r="A32" s="1"/>
      <c r="B32" s="1"/>
      <c r="C32" s="15"/>
      <c r="D32" s="24" t="s">
        <v>24</v>
      </c>
      <c r="E32" s="24"/>
      <c r="F32" s="18">
        <v>1000</v>
      </c>
      <c r="G32" s="19">
        <v>10</v>
      </c>
      <c r="H32" s="19">
        <f t="shared" si="0"/>
        <v>990</v>
      </c>
      <c r="I32" s="26"/>
    </row>
    <row r="33" spans="1:13" x14ac:dyDescent="0.35">
      <c r="A33" s="1"/>
      <c r="B33" s="1"/>
      <c r="C33" s="15"/>
      <c r="D33" s="24" t="s">
        <v>25</v>
      </c>
      <c r="E33" s="24"/>
      <c r="F33" s="18">
        <v>1000</v>
      </c>
      <c r="G33" s="19">
        <v>10</v>
      </c>
      <c r="H33" s="19">
        <f t="shared" si="0"/>
        <v>990</v>
      </c>
      <c r="I33" s="26"/>
      <c r="J33" s="7"/>
    </row>
    <row r="34" spans="1:13" s="13" customFormat="1" x14ac:dyDescent="0.35">
      <c r="A34" s="1"/>
      <c r="B34" s="1"/>
      <c r="C34" s="15"/>
      <c r="D34" s="24" t="s">
        <v>26</v>
      </c>
      <c r="E34" s="24"/>
      <c r="F34" s="18">
        <v>1000</v>
      </c>
      <c r="G34" s="19">
        <v>10</v>
      </c>
      <c r="H34" s="19">
        <f t="shared" si="0"/>
        <v>990</v>
      </c>
      <c r="I34" s="26"/>
      <c r="J34" s="7"/>
    </row>
    <row r="35" spans="1:13" s="13" customFormat="1" x14ac:dyDescent="0.35">
      <c r="A35" s="1"/>
      <c r="B35" s="1"/>
      <c r="C35" s="15"/>
      <c r="D35" s="24" t="s">
        <v>61</v>
      </c>
      <c r="E35" s="24"/>
      <c r="F35" s="18">
        <v>1000</v>
      </c>
      <c r="G35" s="19">
        <v>10</v>
      </c>
      <c r="H35" s="19">
        <f t="shared" si="0"/>
        <v>990</v>
      </c>
      <c r="I35" s="26"/>
      <c r="J35" s="7"/>
    </row>
    <row r="36" spans="1:13" s="13" customFormat="1" x14ac:dyDescent="0.35">
      <c r="A36" s="1"/>
      <c r="B36" s="1"/>
      <c r="C36" s="15"/>
      <c r="D36" s="24" t="s">
        <v>61</v>
      </c>
      <c r="E36" s="24"/>
      <c r="F36" s="18">
        <v>1000</v>
      </c>
      <c r="G36" s="19">
        <v>10</v>
      </c>
      <c r="H36" s="19">
        <f t="shared" si="0"/>
        <v>990</v>
      </c>
      <c r="I36" s="26"/>
      <c r="J36" s="7"/>
    </row>
    <row r="37" spans="1:13" s="13" customFormat="1" x14ac:dyDescent="0.35">
      <c r="A37" s="1"/>
      <c r="B37" s="1"/>
      <c r="C37" s="15"/>
      <c r="D37" s="24" t="s">
        <v>61</v>
      </c>
      <c r="E37" s="24"/>
      <c r="F37" s="18">
        <v>1000</v>
      </c>
      <c r="G37" s="19">
        <v>10</v>
      </c>
      <c r="H37" s="19">
        <f t="shared" si="0"/>
        <v>990</v>
      </c>
      <c r="I37" s="26"/>
      <c r="J37" s="7"/>
    </row>
    <row r="38" spans="1:13" s="13" customFormat="1" x14ac:dyDescent="0.35">
      <c r="A38" s="1"/>
      <c r="B38" s="1"/>
      <c r="C38" s="15"/>
      <c r="D38" s="24" t="s">
        <v>61</v>
      </c>
      <c r="E38" s="24"/>
      <c r="F38" s="18">
        <v>1000</v>
      </c>
      <c r="G38" s="19">
        <v>10</v>
      </c>
      <c r="H38" s="19">
        <f t="shared" si="0"/>
        <v>990</v>
      </c>
      <c r="I38" s="26"/>
      <c r="J38" s="7"/>
    </row>
    <row r="39" spans="1:13" s="13" customFormat="1" x14ac:dyDescent="0.35">
      <c r="A39" s="1"/>
      <c r="B39" s="1"/>
      <c r="C39" s="15"/>
      <c r="D39" s="24" t="s">
        <v>61</v>
      </c>
      <c r="E39" s="24"/>
      <c r="F39" s="18">
        <v>1000</v>
      </c>
      <c r="G39" s="19">
        <v>10</v>
      </c>
      <c r="H39" s="19">
        <f t="shared" si="0"/>
        <v>990</v>
      </c>
      <c r="I39" s="26"/>
      <c r="J39" s="7"/>
    </row>
    <row r="40" spans="1:13" ht="15" thickBot="1" x14ac:dyDescent="0.4">
      <c r="A40" s="1"/>
      <c r="B40" s="1"/>
      <c r="C40" s="15"/>
      <c r="D40" s="24" t="s">
        <v>61</v>
      </c>
      <c r="E40" s="24"/>
      <c r="F40" s="18">
        <v>1000</v>
      </c>
      <c r="G40" s="19">
        <v>10</v>
      </c>
      <c r="H40" s="19">
        <f t="shared" si="0"/>
        <v>990</v>
      </c>
      <c r="I40" s="26"/>
      <c r="J40" s="7"/>
    </row>
    <row r="41" spans="1:13" ht="15" thickBot="1" x14ac:dyDescent="0.4">
      <c r="A41" s="1"/>
      <c r="B41" s="1"/>
      <c r="C41" s="15" t="s">
        <v>51</v>
      </c>
      <c r="D41" s="15"/>
      <c r="E41" s="15"/>
      <c r="F41" s="21">
        <f>SUM(F6:F40)</f>
        <v>35000</v>
      </c>
      <c r="G41" s="21">
        <f t="shared" ref="G41:J41" si="1">SUM(G6:G40)</f>
        <v>350</v>
      </c>
      <c r="H41" s="21">
        <f t="shared" si="1"/>
        <v>34650</v>
      </c>
      <c r="I41" s="10"/>
      <c r="J41" s="10">
        <f t="shared" si="1"/>
        <v>0</v>
      </c>
    </row>
    <row r="42" spans="1:13" ht="15" thickTop="1" x14ac:dyDescent="0.35">
      <c r="A42" s="1"/>
      <c r="B42" s="1"/>
      <c r="C42" s="33" t="s">
        <v>52</v>
      </c>
      <c r="D42" s="33"/>
      <c r="E42" s="33"/>
      <c r="F42" s="27"/>
      <c r="G42" s="27"/>
      <c r="H42" s="27"/>
      <c r="I42" s="11"/>
      <c r="J42" s="11"/>
    </row>
    <row r="43" spans="1:13" x14ac:dyDescent="0.35">
      <c r="A43" s="1"/>
      <c r="B43" s="1"/>
      <c r="C43" s="15"/>
      <c r="D43" s="15"/>
      <c r="E43" s="15"/>
      <c r="F43" s="28"/>
      <c r="G43" s="28"/>
      <c r="H43" s="28"/>
      <c r="I43" s="8"/>
      <c r="J43" s="8"/>
    </row>
    <row r="44" spans="1:13" ht="15" thickBot="1" x14ac:dyDescent="0.4">
      <c r="A44" s="1"/>
      <c r="B44" s="1"/>
      <c r="C44" s="15" t="s">
        <v>53</v>
      </c>
      <c r="D44" s="15"/>
      <c r="E44" s="15"/>
      <c r="F44" s="29">
        <f>+F41+F42</f>
        <v>35000</v>
      </c>
      <c r="G44" s="29">
        <f t="shared" ref="G44:J44" si="2">+G41+G42</f>
        <v>350</v>
      </c>
      <c r="H44" s="29">
        <f t="shared" si="2"/>
        <v>34650</v>
      </c>
      <c r="I44" s="12"/>
      <c r="J44" s="12">
        <f t="shared" si="2"/>
        <v>0</v>
      </c>
    </row>
    <row r="45" spans="1:13" s="5" customFormat="1" ht="15" thickTop="1" x14ac:dyDescent="0.35">
      <c r="F45" s="6"/>
      <c r="G45"/>
      <c r="H45"/>
      <c r="I45" s="13"/>
      <c r="J45"/>
    </row>
    <row r="46" spans="1:13" x14ac:dyDescent="0.35">
      <c r="A46" s="34" t="s">
        <v>50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x14ac:dyDescent="0.35">
      <c r="A47" s="31" t="s">
        <v>66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3" s="13" customFormat="1" x14ac:dyDescent="0.35">
      <c r="A48" s="35" t="s">
        <v>64</v>
      </c>
      <c r="B48" s="35"/>
      <c r="C48" s="35"/>
      <c r="D48" s="35"/>
      <c r="E48" s="35"/>
      <c r="F48" s="35"/>
      <c r="G48" s="35"/>
      <c r="H48" s="35"/>
      <c r="I48" s="35"/>
    </row>
    <row r="49" spans="1:13" s="13" customFormat="1" x14ac:dyDescent="0.35">
      <c r="A49" s="31" t="s">
        <v>54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</row>
    <row r="50" spans="1:13" x14ac:dyDescent="0.35">
      <c r="A50" s="31" t="s">
        <v>65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1:13" x14ac:dyDescent="0.35">
      <c r="A51" s="31" t="s">
        <v>55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</row>
  </sheetData>
  <mergeCells count="7">
    <mergeCell ref="A51:M51"/>
    <mergeCell ref="A48:I48"/>
    <mergeCell ref="C42:E42"/>
    <mergeCell ref="A47:K47"/>
    <mergeCell ref="A46:M46"/>
    <mergeCell ref="A49:M49"/>
    <mergeCell ref="A50:M50"/>
  </mergeCells>
  <pageMargins left="0.7" right="0.7" top="0.75" bottom="0.75" header="0.25" footer="0.3"/>
  <pageSetup orientation="portrait" horizontalDpi="4294967292" verticalDpi="4294967292"/>
  <headerFooter>
    <oddFooter>&amp;R&amp;"Arial,Bold"&amp;8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8"/>
  <sheetViews>
    <sheetView zoomScale="150" zoomScaleNormal="150" zoomScalePageLayoutView="150" workbookViewId="0">
      <pane xSplit="4" ySplit="4" topLeftCell="E6" activePane="bottomRight" state="frozenSplit"/>
      <selection pane="topRight" activeCell="E1" sqref="E1"/>
      <selection pane="bottomLeft" activeCell="A5" sqref="A5"/>
      <selection pane="bottomRight" activeCell="A17" sqref="A17:I17"/>
    </sheetView>
  </sheetViews>
  <sheetFormatPr defaultColWidth="8.81640625" defaultRowHeight="14.5" x14ac:dyDescent="0.35"/>
  <cols>
    <col min="1" max="3" width="3" style="5" customWidth="1"/>
    <col min="4" max="4" width="27" style="5" customWidth="1"/>
    <col min="5" max="5" width="10.453125" style="6" bestFit="1" customWidth="1"/>
    <col min="6" max="8" width="10.453125" style="13" bestFit="1" customWidth="1"/>
    <col min="9" max="9" width="8.81640625" style="13"/>
    <col min="10" max="10" width="8.6328125" style="13" customWidth="1"/>
    <col min="11" max="11" width="8.81640625" style="13" hidden="1" customWidth="1"/>
    <col min="12" max="12" width="4" style="13" customWidth="1"/>
    <col min="13" max="16384" width="8.81640625" style="13"/>
  </cols>
  <sheetData>
    <row r="1" spans="1:16" ht="18" x14ac:dyDescent="0.4">
      <c r="A1" s="25" t="s">
        <v>27</v>
      </c>
      <c r="B1" s="1"/>
      <c r="C1" s="1"/>
      <c r="D1" s="1"/>
      <c r="E1" s="2"/>
      <c r="H1" s="32" t="s">
        <v>69</v>
      </c>
      <c r="I1" s="32"/>
      <c r="J1" s="32"/>
      <c r="K1" s="32"/>
      <c r="L1" s="14">
        <v>0.25</v>
      </c>
    </row>
    <row r="2" spans="1:16" ht="18" x14ac:dyDescent="0.4">
      <c r="A2" s="25" t="s">
        <v>67</v>
      </c>
      <c r="B2" s="1"/>
      <c r="C2" s="1"/>
      <c r="D2" s="1"/>
      <c r="E2" s="2"/>
      <c r="H2" s="32"/>
      <c r="I2" s="32"/>
      <c r="J2" s="32"/>
      <c r="K2" s="32"/>
      <c r="L2" s="14"/>
    </row>
    <row r="3" spans="1:16" ht="18" x14ac:dyDescent="0.4">
      <c r="A3" s="25" t="s">
        <v>28</v>
      </c>
      <c r="B3" s="1"/>
      <c r="C3" s="1"/>
      <c r="D3" s="1"/>
      <c r="E3" s="2"/>
      <c r="H3" s="32"/>
      <c r="I3" s="32"/>
      <c r="J3" s="32"/>
      <c r="K3" s="32"/>
      <c r="L3" s="14"/>
    </row>
    <row r="4" spans="1:16" s="4" customFormat="1" ht="39" customHeight="1" thickBot="1" x14ac:dyDescent="0.4">
      <c r="A4" s="3"/>
      <c r="B4" s="3"/>
      <c r="C4" s="3"/>
      <c r="D4" s="3"/>
      <c r="E4" s="9" t="s">
        <v>44</v>
      </c>
      <c r="F4" s="9" t="s">
        <v>59</v>
      </c>
      <c r="G4" s="9" t="s">
        <v>59</v>
      </c>
      <c r="H4" s="9" t="s">
        <v>59</v>
      </c>
    </row>
    <row r="5" spans="1:16" ht="15" thickTop="1" x14ac:dyDescent="0.35">
      <c r="A5" s="15"/>
      <c r="B5" s="15"/>
      <c r="C5" s="24" t="s">
        <v>68</v>
      </c>
      <c r="D5" s="24"/>
      <c r="E5" s="18">
        <f>+'Gap in Revenue'!E20</f>
        <v>16000</v>
      </c>
      <c r="F5" s="18">
        <f>+'Gap in Revenue'!F20</f>
        <v>12000</v>
      </c>
      <c r="G5" s="18">
        <f>+'Gap in Revenue'!G20</f>
        <v>8000</v>
      </c>
      <c r="H5" s="18">
        <f>+'Gap in Revenue'!H20</f>
        <v>0</v>
      </c>
      <c r="I5" s="17"/>
    </row>
    <row r="6" spans="1:16" ht="15" thickBot="1" x14ac:dyDescent="0.4">
      <c r="A6" s="15"/>
      <c r="B6" s="15"/>
      <c r="C6" s="36" t="s">
        <v>70</v>
      </c>
      <c r="D6" s="36"/>
      <c r="E6" s="20">
        <f>+E5-(+E5*$L$1)</f>
        <v>12000</v>
      </c>
      <c r="F6" s="30">
        <f>(+E6)-(E6*$L$1)</f>
        <v>9000</v>
      </c>
      <c r="G6" s="30">
        <f>(+E6)-(+E6*$L$2)</f>
        <v>12000</v>
      </c>
      <c r="H6" s="30">
        <f>(+E6)-(+E6*$L$3)</f>
        <v>12000</v>
      </c>
      <c r="I6" s="17"/>
    </row>
    <row r="7" spans="1:16" x14ac:dyDescent="0.35">
      <c r="A7" s="15"/>
      <c r="B7" s="15"/>
      <c r="C7" s="24"/>
      <c r="D7" s="24"/>
      <c r="E7" s="18"/>
      <c r="F7" s="19"/>
      <c r="G7" s="19"/>
      <c r="H7" s="19"/>
      <c r="I7" s="17"/>
    </row>
    <row r="8" spans="1:16" x14ac:dyDescent="0.35">
      <c r="A8" s="15"/>
      <c r="B8" s="15"/>
      <c r="C8" s="24" t="s">
        <v>71</v>
      </c>
      <c r="D8" s="24"/>
      <c r="E8" s="18">
        <f>+E5-E6</f>
        <v>4000</v>
      </c>
      <c r="F8" s="18">
        <f t="shared" ref="F8:H8" si="0">+F5-F6</f>
        <v>3000</v>
      </c>
      <c r="G8" s="18">
        <f t="shared" si="0"/>
        <v>-4000</v>
      </c>
      <c r="H8" s="18">
        <f t="shared" si="0"/>
        <v>-12000</v>
      </c>
      <c r="I8" s="17"/>
    </row>
    <row r="9" spans="1:16" x14ac:dyDescent="0.35">
      <c r="A9" s="15"/>
      <c r="B9" s="15"/>
      <c r="C9" s="24"/>
      <c r="D9" s="24"/>
      <c r="E9" s="18"/>
      <c r="F9" s="19"/>
      <c r="G9" s="19"/>
      <c r="H9" s="19"/>
      <c r="I9" s="17"/>
    </row>
    <row r="10" spans="1:16" x14ac:dyDescent="0.35">
      <c r="A10" s="15"/>
      <c r="B10" s="15"/>
      <c r="C10" s="24" t="s">
        <v>72</v>
      </c>
      <c r="D10" s="24"/>
      <c r="E10" s="18">
        <f>+'Calculating Fixed Cash Burn'!$H$41</f>
        <v>34650</v>
      </c>
      <c r="F10" s="18">
        <f>+'Calculating Fixed Cash Burn'!$H$41</f>
        <v>34650</v>
      </c>
      <c r="G10" s="18">
        <f>+'Calculating Fixed Cash Burn'!$H$41</f>
        <v>34650</v>
      </c>
      <c r="H10" s="18">
        <f>+'Calculating Fixed Cash Burn'!$H$41</f>
        <v>34650</v>
      </c>
      <c r="I10" s="17"/>
    </row>
    <row r="11" spans="1:16" ht="15" thickBot="1" x14ac:dyDescent="0.4">
      <c r="A11" s="15"/>
      <c r="B11" s="15"/>
      <c r="C11" s="24"/>
      <c r="D11" s="24"/>
      <c r="E11" s="18"/>
      <c r="F11" s="18"/>
      <c r="G11" s="18"/>
      <c r="H11" s="18"/>
      <c r="I11" s="17"/>
    </row>
    <row r="12" spans="1:16" ht="15" thickBot="1" x14ac:dyDescent="0.4">
      <c r="A12" s="15"/>
      <c r="B12" s="15"/>
      <c r="C12" s="24" t="s">
        <v>73</v>
      </c>
      <c r="D12" s="24"/>
      <c r="E12" s="21">
        <f>+E8-E10</f>
        <v>-30650</v>
      </c>
      <c r="F12" s="21">
        <f t="shared" ref="F12:H12" si="1">+F8-F10</f>
        <v>-31650</v>
      </c>
      <c r="G12" s="21">
        <f t="shared" si="1"/>
        <v>-38650</v>
      </c>
      <c r="H12" s="21">
        <f t="shared" si="1"/>
        <v>-46650</v>
      </c>
      <c r="I12" s="17"/>
    </row>
    <row r="13" spans="1:16" s="5" customFormat="1" ht="13.5" thickTop="1" x14ac:dyDescent="0.3">
      <c r="A13" s="22"/>
      <c r="B13" s="22"/>
      <c r="C13" s="22"/>
      <c r="D13" s="22"/>
      <c r="E13" s="23"/>
      <c r="F13" s="17"/>
      <c r="G13" s="17"/>
      <c r="H13" s="17"/>
      <c r="I13" s="22"/>
    </row>
    <row r="14" spans="1:16" x14ac:dyDescent="0.35">
      <c r="A14" s="22" t="s">
        <v>56</v>
      </c>
      <c r="B14" s="22"/>
      <c r="C14" s="22"/>
      <c r="D14" s="22"/>
      <c r="E14" s="23"/>
      <c r="F14" s="17"/>
      <c r="G14" s="17"/>
      <c r="H14" s="17"/>
      <c r="I14" s="17"/>
    </row>
    <row r="15" spans="1:16" x14ac:dyDescent="0.35">
      <c r="A15" s="31" t="s">
        <v>75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6" x14ac:dyDescent="0.35">
      <c r="A16" s="31" t="s">
        <v>77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9" x14ac:dyDescent="0.35">
      <c r="A17" s="31" t="s">
        <v>74</v>
      </c>
      <c r="B17" s="31"/>
      <c r="C17" s="31"/>
      <c r="D17" s="31"/>
      <c r="E17" s="31"/>
      <c r="F17" s="31"/>
      <c r="G17" s="31"/>
      <c r="H17" s="31"/>
      <c r="I17" s="31"/>
    </row>
    <row r="18" spans="1:9" x14ac:dyDescent="0.35">
      <c r="A18" s="31" t="s">
        <v>76</v>
      </c>
      <c r="B18" s="31"/>
      <c r="C18" s="31"/>
      <c r="D18" s="31"/>
      <c r="E18" s="31"/>
      <c r="F18" s="31"/>
      <c r="G18" s="31"/>
      <c r="H18" s="31"/>
      <c r="I18" s="31"/>
    </row>
  </sheetData>
  <mergeCells count="8">
    <mergeCell ref="A18:I18"/>
    <mergeCell ref="C6:D6"/>
    <mergeCell ref="A15:L15"/>
    <mergeCell ref="A16:P16"/>
    <mergeCell ref="H1:K1"/>
    <mergeCell ref="H2:K2"/>
    <mergeCell ref="H3:K3"/>
    <mergeCell ref="A17:I17"/>
  </mergeCells>
  <pageMargins left="0.7" right="0.7" top="0.75" bottom="0.75" header="0.25" footer="0.3"/>
  <pageSetup orientation="portrait" horizontalDpi="4294967292" verticalDpi="4294967292"/>
  <headerFooter>
    <oddFooter>&amp;R&amp;"Arial,Bold"&amp;8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D6C4115F9774418BFCE8BBD060C1B5" ma:contentTypeVersion="12" ma:contentTypeDescription="Create a new document." ma:contentTypeScope="" ma:versionID="37f2120b17e13f5ac026639af9f328ba">
  <xsd:schema xmlns:xsd="http://www.w3.org/2001/XMLSchema" xmlns:xs="http://www.w3.org/2001/XMLSchema" xmlns:p="http://schemas.microsoft.com/office/2006/metadata/properties" xmlns:ns2="fbfaecb5-652a-4119-9ae5-e2402ee39bc6" xmlns:ns3="b0728e8c-964b-4e52-bfa3-dd725501dbed" targetNamespace="http://schemas.microsoft.com/office/2006/metadata/properties" ma:root="true" ma:fieldsID="a9da95b1241509524a641b50a31440a7" ns2:_="" ns3:_="">
    <xsd:import namespace="fbfaecb5-652a-4119-9ae5-e2402ee39bc6"/>
    <xsd:import namespace="b0728e8c-964b-4e52-bfa3-dd725501db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aecb5-652a-4119-9ae5-e2402ee39b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28e8c-964b-4e52-bfa3-dd725501dbe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E7A683-1115-467A-800C-3E579F0C36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faecb5-652a-4119-9ae5-e2402ee39bc6"/>
    <ds:schemaRef ds:uri="b0728e8c-964b-4e52-bfa3-dd725501db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B56C44-7045-45C5-A685-DCADCBDBAE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7991C4-F51A-46BA-A809-AE44C8DF2B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Gap in Revenue</vt:lpstr>
      <vt:lpstr>Calculating Fixed Cash Burn</vt:lpstr>
      <vt:lpstr>Sheet2</vt:lpstr>
      <vt:lpstr>Sheet3</vt:lpstr>
      <vt:lpstr>Calculated Cash Shortage</vt:lpstr>
      <vt:lpstr>'Calculated Cash Shortage'!Print_Titles</vt:lpstr>
      <vt:lpstr>'Calculating Fixed Cash Burn'!Print_Titles</vt:lpstr>
      <vt:lpstr>'Gap in Revenue'!Print_Titles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Hilary Wickes</cp:lastModifiedBy>
  <dcterms:created xsi:type="dcterms:W3CDTF">2020-03-06T00:56:24Z</dcterms:created>
  <dcterms:modified xsi:type="dcterms:W3CDTF">2020-04-01T13:31:56Z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0x0101007AD6C4115F9774418BFCE8BBD060C1B5</vt:lpwstr>
  </property>
</Properties>
</file>